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735EDA01-CF6F-4D81-BC7A-96A3AE217F88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H18" i="1" l="1"/>
  <c r="F26" i="1"/>
  <c r="H24" i="1"/>
  <c r="E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<sst xmlns="http://schemas.openxmlformats.org/spreadsheetml/2006/main" count="35" uniqueCount="31">
  <si>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</si>
  <si>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</si>
  <si>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</si>
  <si>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</si>
  <si>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</si>
  <si>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</si>
  <si>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</si>
  <si>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</si>
  <si>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</si>
  <si>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</si>
  <si>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</si>
  <si>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</si>
  <si>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</si>
  <si>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</si>
  <si>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</si>
  <si>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</si>
  <si>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</si>
  <si>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</si>
  <si>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</si>
  <si>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</si>
  <si>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</si>
  <si>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</si>
  <si>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</si>
  <si>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</si>
  <si>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</si>
  <si>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</si>
  <si>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</si>
  <si>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</si>
  <si>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</si>
  <si>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Del 1ero de enero al 30 de junio del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</si>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</sst>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B2" sqref="B2:H2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4.44140625" style="1" customWidth="1"/>
    <col min="7" max="7" width="14.5546875" style="1" customWidth="1"/>
    <col min="8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3" t="s">
        <v>30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45" thickBot="1" x14ac:dyDescent="0.25">
      <c r="B4" s="39" t="s">
        <v>29</v>
      </c>
      <c r="C4" s="40"/>
      <c r="D4" s="40"/>
      <c r="E4" s="40"/>
      <c r="F4" s="40"/>
      <c r="G4" s="40"/>
      <c r="H4" s="41"/>
    </row>
    <row r="5" spans="2:8" s="2" customFormat="1" ht="12.4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2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4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194995956.24000001</v>
      </c>
      <c r="D18" s="18">
        <f>SUM(D19:D22)</f>
        <v>4335066.78</v>
      </c>
      <c r="E18" s="21">
        <f>C18+D18</f>
        <v>199331023.02000001</v>
      </c>
      <c r="F18" s="18">
        <f>SUM(F19:F22)</f>
        <v>135726470.46000001</v>
      </c>
      <c r="G18" s="21">
        <f>SUM(G19:G22)</f>
        <v>135726470.46000001</v>
      </c>
      <c r="H18" s="5">
        <f>G18-C18</f>
        <v>-59269485.780000001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0</v>
      </c>
      <c r="E20" s="23">
        <f>C20+D20</f>
        <v>3500000</v>
      </c>
      <c r="F20" s="19">
        <v>2424866.7400000002</v>
      </c>
      <c r="G20" s="22">
        <v>2424866.7400000002</v>
      </c>
      <c r="H20" s="7">
        <f>G20-C20</f>
        <v>-1075133.2599999998</v>
      </c>
    </row>
    <row r="21" spans="2:8" x14ac:dyDescent="0.2">
      <c r="B21" s="6" t="s">
        <v>20</v>
      </c>
      <c r="C21" s="22">
        <v>9054500</v>
      </c>
      <c r="D21" s="19">
        <v>3731475.67</v>
      </c>
      <c r="E21" s="23">
        <f>C21+D21</f>
        <v>12785975.67</v>
      </c>
      <c r="F21" s="19">
        <v>10295064.939999999</v>
      </c>
      <c r="G21" s="22">
        <v>10295064.939999999</v>
      </c>
      <c r="H21" s="7">
        <f>G21-C21</f>
        <v>1240564.9399999995</v>
      </c>
    </row>
    <row r="22" spans="2:8" x14ac:dyDescent="0.2">
      <c r="B22" s="6" t="s">
        <v>22</v>
      </c>
      <c r="C22" s="22">
        <v>182441456.24000001</v>
      </c>
      <c r="D22" s="19">
        <v>603591.11</v>
      </c>
      <c r="E22" s="23">
        <f>C22+D22</f>
        <v>183045047.35000002</v>
      </c>
      <c r="F22" s="19">
        <v>123006538.78</v>
      </c>
      <c r="G22" s="22">
        <v>123006538.78</v>
      </c>
      <c r="H22" s="7">
        <f>G22-C22</f>
        <v>-59434917.460000008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194995956.24000001</v>
      </c>
      <c r="D26" s="26">
        <f>SUM(D24,D18,D8)</f>
        <v>4335066.78</v>
      </c>
      <c r="E26" s="15">
        <f>SUM(D26,C26)</f>
        <v>199331023.02000001</v>
      </c>
      <c r="F26" s="26">
        <f>SUM(F24,F18,F8)</f>
        <v>135726470.46000001</v>
      </c>
      <c r="G26" s="15">
        <f>SUM(G24,G18,G8)</f>
        <v>135726470.46000001</v>
      </c>
      <c r="H26" s="29">
        <f>SUM(G26-C26)</f>
        <v>-59269485.780000001</v>
      </c>
    </row>
    <row r="27" spans="2:8" ht="12.4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>
      <c r="B33" s="28"/>
      <c r="C33" s="28"/>
      <c r="D33" s="28"/>
      <c r="E33" s="28"/>
      <c r="F33" s="28"/>
      <c r="G33" s="28"/>
      <c r="H33" s="28"/>
    </row>
    <row r="34" spans="2:8" s="3" customFormat="1" ht="17.05" customHeight="1" x14ac:dyDescent="0.2"/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6MMrkk1ukUATqZ4pGhnX5sC7nhWqTa1gBW8D/bzYhJ6cJfxhql9jvFVyHv1ox2ybYaC1nu2iEfVP23NTbAHeaQ==" saltValue="A49j5QT3vtBjEIhoFLcGDA==" spinCount="100000" sheet="1" formatCells="0" formatColumns="0" formatRows="0"/>
  <mergeCells count="9">
    <mergeCell ref="B33:H33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2025-07-14T19:32:20Z</cp:lastPrinted>
  <dcterms:created xsi:type="dcterms:W3CDTF">2019-12-05T18:23:32Z</dcterms:created>
  <dcterms:modified xsi:type="dcterms:W3CDTF">2025-07-14T21:36:48Z</dcterms:modified>
</cp:coreProperties>
</file>